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<sst xmlns="http://schemas.openxmlformats.org/spreadsheetml/2006/main" count="38" uniqueCount="38">
  <si>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</si>
  <si>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IAA039</t>
  </si>
  <si>
    <t xml:space="preserve">Ud</t>
  </si>
  <si>
    <t xml:space="preserve">Amplificador sobre mástil.</t>
  </si>
  <si>
    <r>
      <rPr>
        <b/>
        <sz val="8.25"/>
        <color rgb="FF000000"/>
        <rFont val="Arial"/>
        <family val="2"/>
      </rPr>
      <t xml:space="preserve">Amplificador de mástil, de 3 entradas, BI/FM/BIII-UHF-FI, modelo AMB316 "FRINGE"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</si>
  <si>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</si>
  <si>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</si>
  <si>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</si>
  <si>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</si>
  <si>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</si>
  <si>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</si>
  <si>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</si>
  <si>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mt40eaf011b</t>
  </si>
  <si>
    <t xml:space="preserve">Ud</t>
  </si>
  <si>
    <t xml:space="preserve">Amplificador de mástil, de 3 entradas, BI/FM/BIII-UHF-FI, modelo AMB316 "FRINGE", de 35 dB de ganancia máxima, con caja de protección de ABS, incluso conectores tipo "F".</t>
  </si>
  <si>
    <t xml:space="preserve">mt40eaf040l</t>
  </si>
  <si>
    <t xml:space="preserve">Ud</t>
  </si>
  <si>
    <t xml:space="preserve">Fuente de alimentación, de una salida, modelo FP300 "FRINGE", de 250 mA de intensidad máxima a 18 Vcc de tensión.</t>
  </si>
  <si>
    <t xml:space="preserve">mt40eaf100b</t>
  </si>
  <si>
    <t xml:space="preserve">Ud</t>
  </si>
  <si>
    <t xml:space="preserve">Carga resistiva de 75 Ohm, modelo RTZ "FRINGE", para cierre.</t>
  </si>
  <si>
    <t xml:space="preserve">mt40www040</t>
  </si>
  <si>
    <t xml:space="preserve">Ud</t>
  </si>
  <si>
    <t xml:space="preserve">Material auxiliar para instalaciones audiovisuales.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</si>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</sst>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57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34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30.900000</v>
      </c>
      <c r="G10" s="11">
        <f ca="1">ROUND(INDIRECT(ADDRESS(ROW()+(0), COLUMN()+(-2), 1))*INDIRECT(ADDRESS(ROW()+(0), COLUMN()+(-1), 1)), 2)</f>
        <v>30.900000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1.000000</v>
      </c>
      <c r="F11" s="11">
        <v>22.000000</v>
      </c>
      <c r="G11" s="11">
        <f ca="1">ROUND(INDIRECT(ADDRESS(ROW()+(0), COLUMN()+(-2), 1))*INDIRECT(ADDRESS(ROW()+(0), COLUMN()+(-1), 1)), 2)</f>
        <v>22.000000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1.000000</v>
      </c>
      <c r="F12" s="11">
        <v>2.250000</v>
      </c>
      <c r="G12" s="11">
        <f ca="1">ROUND(INDIRECT(ADDRESS(ROW()+(0), COLUMN()+(-2), 1))*INDIRECT(ADDRESS(ROW()+(0), COLUMN()+(-1), 1)), 2)</f>
        <v>2.250000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2">
        <v>1.000000</v>
      </c>
      <c r="F13" s="13">
        <v>1.200000</v>
      </c>
      <c r="G13" s="13">
        <f ca="1">ROUND(INDIRECT(ADDRESS(ROW()+(0), COLUMN()+(-2), 1))*INDIRECT(ADDRESS(ROW()+(0), COLUMN()+(-1), 1)), 2)</f>
        <v>1.200000</v>
      </c>
    </row>
    <row r="14" spans="1:7" ht="13.50" thickBot="1" customHeight="1">
      <c r="A14" s="14"/>
      <c r="B14" s="14"/>
      <c r="C14" s="14"/>
      <c r="D14" s="14"/>
      <c r="E14" s="8" t="s">
        <v>24</v>
      </c>
      <c r="F14" s="8"/>
      <c r="G14" s="16">
        <f ca="1">ROUND(SUM(INDIRECT(ADDRESS(ROW()+(-1), COLUMN()+(0), 1)),INDIRECT(ADDRESS(ROW()+(-2), COLUMN()+(0), 1)),INDIRECT(ADDRESS(ROW()+(-3), COLUMN()+(0), 1)),INDIRECT(ADDRESS(ROW()+(-4), COLUMN()+(0), 1))), 2)</f>
        <v>56.350000</v>
      </c>
    </row>
    <row r="15" spans="1:7" ht="13.50" thickBot="1" customHeight="1">
      <c r="A15" s="14">
        <v>2.000000</v>
      </c>
      <c r="B15" s="14"/>
      <c r="C15" s="14"/>
      <c r="D15" s="17" t="s">
        <v>25</v>
      </c>
      <c r="E15" s="17"/>
      <c r="F15" s="14"/>
      <c r="G15" s="14"/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0">
        <v>0.502000</v>
      </c>
      <c r="F16" s="11">
        <v>17.820000</v>
      </c>
      <c r="G16" s="11">
        <f ca="1">ROUND(INDIRECT(ADDRESS(ROW()+(0), COLUMN()+(-2), 1))*INDIRECT(ADDRESS(ROW()+(0), COLUMN()+(-1), 1)), 2)</f>
        <v>8.950000</v>
      </c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2">
        <v>0.502000</v>
      </c>
      <c r="F17" s="13">
        <v>16.100000</v>
      </c>
      <c r="G17" s="13">
        <f ca="1">ROUND(INDIRECT(ADDRESS(ROW()+(0), COLUMN()+(-2), 1))*INDIRECT(ADDRESS(ROW()+(0), COLUMN()+(-1), 1)), 2)</f>
        <v>8.080000</v>
      </c>
    </row>
    <row r="18" spans="1:7" ht="13.50" thickBot="1" customHeight="1">
      <c r="A18" s="14"/>
      <c r="B18" s="14"/>
      <c r="C18" s="14"/>
      <c r="D18" s="14"/>
      <c r="E18" s="8" t="s">
        <v>32</v>
      </c>
      <c r="F18" s="8"/>
      <c r="G18" s="16">
        <f ca="1">ROUND(SUM(INDIRECT(ADDRESS(ROW()+(-1), COLUMN()+(0), 1)),INDIRECT(ADDRESS(ROW()+(-2), COLUMN()+(0), 1))), 2)</f>
        <v>17.030000</v>
      </c>
    </row>
    <row r="19" spans="1:7" ht="13.50" thickBot="1" customHeight="1">
      <c r="A19" s="14">
        <v>3.000000</v>
      </c>
      <c r="B19" s="14"/>
      <c r="C19" s="14"/>
      <c r="D19" s="17" t="s">
        <v>33</v>
      </c>
      <c r="E19" s="17"/>
      <c r="F19" s="14"/>
      <c r="G19" s="14"/>
    </row>
    <row r="20" spans="1:7" ht="13.50" thickBot="1" customHeight="1">
      <c r="A20" s="18"/>
      <c r="B20" s="18"/>
      <c r="C20" s="19" t="s">
        <v>34</v>
      </c>
      <c r="D20" s="18" t="s">
        <v>35</v>
      </c>
      <c r="E20" s="12">
        <v>2.000000</v>
      </c>
      <c r="F20" s="13">
        <f ca="1">ROUND(SUM(INDIRECT(ADDRESS(ROW()+(-2), COLUMN()+(1), 1)),INDIRECT(ADDRESS(ROW()+(-6), COLUMN()+(1), 1))), 2)</f>
        <v>73.380000</v>
      </c>
      <c r="G20" s="13">
        <f ca="1">ROUND(INDIRECT(ADDRESS(ROW()+(0), COLUMN()+(-2), 1))*INDIRECT(ADDRESS(ROW()+(0), COLUMN()+(-1), 1))/100, 2)</f>
        <v>1.470000</v>
      </c>
    </row>
    <row r="21" spans="1:7" ht="13.50" thickBot="1" customHeight="1">
      <c r="A21" s="20" t="s">
        <v>36</v>
      </c>
      <c r="B21" s="20"/>
      <c r="C21" s="21"/>
      <c r="D21" s="22"/>
      <c r="E21" s="23" t="s">
        <v>37</v>
      </c>
      <c r="F21" s="24"/>
      <c r="G21" s="25">
        <f ca="1">ROUND(SUM(INDIRECT(ADDRESS(ROW()+(-1), COLUMN()+(0), 1)),INDIRECT(ADDRESS(ROW()+(-3), COLUMN()+(0), 1)),INDIRECT(ADDRESS(ROW()+(-7), COLUMN()+(0), 1))), 2)</f>
        <v>74.850000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620079" right="0.472441" top="0.472441" bottom="0.472441" header="0.0" footer="0.0"/>
  <pageSetup paperSize="9" orientation="portrait"/>
  <rowBreaks count="0" manualBreakCount="0">
    </rowBreaks>
</worksheet>
</file>